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375" windowHeight="4950"/>
  </bookViews>
  <sheets>
    <sheet name="Calcolo" sheetId="17" r:id="rId1"/>
    <sheet name="Foglio4" sheetId="4" r:id="rId2"/>
    <sheet name="Foglio5" sheetId="5" r:id="rId3"/>
    <sheet name="Foglio6" sheetId="6" r:id="rId4"/>
    <sheet name="Foglio7" sheetId="7" r:id="rId5"/>
    <sheet name="Foglio8" sheetId="8" r:id="rId6"/>
    <sheet name="Foglio9" sheetId="9" r:id="rId7"/>
    <sheet name="Foglio10" sheetId="10" r:id="rId8"/>
    <sheet name="Foglio11" sheetId="11" r:id="rId9"/>
    <sheet name="Foglio12" sheetId="12" r:id="rId10"/>
    <sheet name="Foglio13" sheetId="13" r:id="rId11"/>
    <sheet name="Foglio14" sheetId="14" r:id="rId12"/>
    <sheet name="Foglio15" sheetId="15" r:id="rId13"/>
    <sheet name="Foglio16" sheetId="16" r:id="rId14"/>
  </sheets>
  <calcPr calcId="124519"/>
</workbook>
</file>

<file path=xl/calcChain.xml><?xml version="1.0" encoding="utf-8"?>
<calcChain xmlns="http://schemas.openxmlformats.org/spreadsheetml/2006/main">
  <c r="AA1" i="17"/>
  <c r="AI8" s="1"/>
  <c r="B8"/>
  <c r="C8"/>
  <c r="D8"/>
  <c r="E8"/>
  <c r="AG8"/>
  <c r="AH8"/>
  <c r="AJ8"/>
  <c r="AK8"/>
  <c r="B9"/>
  <c r="C9"/>
  <c r="D9"/>
  <c r="E9"/>
  <c r="AG9"/>
  <c r="AH9"/>
  <c r="AI9"/>
  <c r="AJ9"/>
  <c r="AK9"/>
  <c r="B10"/>
  <c r="C10"/>
  <c r="D10"/>
  <c r="E10"/>
  <c r="AG10"/>
  <c r="AH10"/>
  <c r="AI10"/>
  <c r="AJ10"/>
  <c r="AK10"/>
  <c r="B11"/>
  <c r="C11"/>
  <c r="D11"/>
  <c r="E11"/>
  <c r="AG11"/>
  <c r="AH11"/>
  <c r="AI11"/>
  <c r="AJ11"/>
  <c r="AK11"/>
  <c r="B12"/>
  <c r="C12"/>
  <c r="D12"/>
  <c r="E12"/>
  <c r="AG12"/>
  <c r="AH12"/>
  <c r="AI12"/>
  <c r="AJ12"/>
  <c r="AK12"/>
  <c r="AE8" l="1"/>
  <c r="AE12"/>
  <c r="F12" s="1"/>
  <c r="AE11"/>
  <c r="F11" s="1"/>
  <c r="AE10"/>
  <c r="F10" s="1"/>
  <c r="AE9"/>
  <c r="F9" s="1"/>
  <c r="F8"/>
  <c r="G6"/>
  <c r="AF12"/>
  <c r="H12" s="1"/>
  <c r="AF11"/>
  <c r="H11" s="1"/>
  <c r="AF10"/>
  <c r="H10" s="1"/>
  <c r="AF9"/>
  <c r="H9" s="1"/>
  <c r="AF8"/>
  <c r="H8" s="1"/>
  <c r="I6" s="1"/>
</calcChain>
</file>

<file path=xl/sharedStrings.xml><?xml version="1.0" encoding="utf-8"?>
<sst xmlns="http://schemas.openxmlformats.org/spreadsheetml/2006/main" count="36" uniqueCount="32">
  <si>
    <t>1° scaglione</t>
  </si>
  <si>
    <t>2° scaglione</t>
  </si>
  <si>
    <t>3° scaglione</t>
  </si>
  <si>
    <t>4° scaglione</t>
  </si>
  <si>
    <t>5° scaglione</t>
  </si>
  <si>
    <t>massima</t>
  </si>
  <si>
    <t>minima</t>
  </si>
  <si>
    <t>a  Euro</t>
  </si>
  <si>
    <t>da  Euro</t>
  </si>
  <si>
    <t>Scaglioni</t>
  </si>
  <si>
    <t>ampiezza intervallo A</t>
  </si>
  <si>
    <t>minima (B)</t>
  </si>
  <si>
    <t>massima (C)</t>
  </si>
  <si>
    <t>min</t>
  </si>
  <si>
    <t>max</t>
  </si>
  <si>
    <r>
      <t xml:space="preserve">D=A </t>
    </r>
    <r>
      <rPr>
        <sz val="10"/>
        <rFont val="Calibri"/>
        <family val="2"/>
      </rPr>
      <t>∙</t>
    </r>
    <r>
      <rPr>
        <sz val="10"/>
        <rFont val="Arial"/>
        <family val="2"/>
      </rPr>
      <t xml:space="preserve"> </t>
    </r>
    <r>
      <rPr>
        <sz val="10"/>
        <rFont val="Arial"/>
      </rPr>
      <t>B/100</t>
    </r>
  </si>
  <si>
    <r>
      <t xml:space="preserve">E=A </t>
    </r>
    <r>
      <rPr>
        <sz val="10"/>
        <rFont val="Calibri"/>
        <family val="2"/>
      </rPr>
      <t>∙</t>
    </r>
    <r>
      <rPr>
        <sz val="10"/>
        <rFont val="Arial"/>
        <family val="2"/>
      </rPr>
      <t xml:space="preserve"> </t>
    </r>
    <r>
      <rPr>
        <sz val="10"/>
        <rFont val="Arial"/>
      </rPr>
      <t>C/100</t>
    </r>
  </si>
  <si>
    <t>Valore della controversia (x)</t>
  </si>
  <si>
    <r>
      <t xml:space="preserve"> se x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A allora E altrimenti   (x </t>
    </r>
    <r>
      <rPr>
        <sz val="10"/>
        <rFont val="Calibri"/>
        <family val="2"/>
      </rPr>
      <t>∙</t>
    </r>
    <r>
      <rPr>
        <sz val="10"/>
        <rFont val="Arial"/>
        <family val="2"/>
      </rPr>
      <t xml:space="preserve"> C/100)</t>
    </r>
  </si>
  <si>
    <t>min Vero</t>
  </si>
  <si>
    <t>min Falso</t>
  </si>
  <si>
    <r>
      <t xml:space="preserve"> se x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A allora D altrimenti    (min Falso)</t>
    </r>
  </si>
  <si>
    <t>max Falso</t>
  </si>
  <si>
    <t>Percentuale [%]</t>
  </si>
  <si>
    <t>Nr.</t>
  </si>
  <si>
    <t>minimo</t>
  </si>
  <si>
    <t>massimo</t>
  </si>
  <si>
    <t>Totale</t>
  </si>
  <si>
    <t>max Vero</t>
  </si>
  <si>
    <t>Percentuale</t>
  </si>
  <si>
    <t>Entrata iniziale :</t>
  </si>
  <si>
    <t>Al conto dell'Associazione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</si>
</sst>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_-[$€-2]\ * #,##0.00_-;\-[$€-2]\ * #,##0.00_-;_-[$€-2]\ * &quot;-&quot;??_-"/>
  </numFmts>
  <fonts count="6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41" fontId="0" fillId="2" borderId="1" xfId="2" applyFont="1" applyFill="1" applyBorder="1"/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4" borderId="0" xfId="0" applyNumberFormat="1" applyFill="1"/>
    <xf numFmtId="0" fontId="1" fillId="4" borderId="0" xfId="0" applyFont="1" applyFill="1"/>
    <xf numFmtId="0" fontId="0" fillId="4" borderId="0" xfId="0" applyFill="1"/>
    <xf numFmtId="44" fontId="2" fillId="4" borderId="0" xfId="0" applyNumberFormat="1" applyFont="1" applyFill="1"/>
    <xf numFmtId="0" fontId="3" fillId="4" borderId="12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2" fontId="0" fillId="0" borderId="7" xfId="0" applyNumberFormat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44" fontId="3" fillId="0" borderId="23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Euro" xfId="1"/>
    <cellStyle name="Migliaia [0]" xfId="2" builtinId="6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workbookViewId="0">
      <selection activeCell="B8" sqref="B8"/>
    </sheetView>
  </sheetViews>
  <sheetFormatPr defaultRowHeight="12.75"/>
  <cols>
    <col min="2" max="2" width="13" customWidth="1"/>
    <col min="3" max="3" width="16.7109375" customWidth="1"/>
    <col min="4" max="4" width="13.85546875" customWidth="1"/>
    <col min="5" max="5" width="12.7109375" customWidth="1"/>
    <col min="9" max="9" width="16" customWidth="1"/>
    <col min="10" max="14" width="14.7109375" customWidth="1"/>
    <col min="15" max="15" width="13.140625" customWidth="1"/>
    <col min="16" max="20" width="14.7109375" customWidth="1"/>
    <col min="21" max="21" width="14.140625" customWidth="1"/>
    <col min="22" max="22" width="11.7109375" customWidth="1"/>
    <col min="23" max="23" width="15.85546875" customWidth="1"/>
    <col min="24" max="24" width="15.42578125" customWidth="1"/>
    <col min="25" max="38" width="13.7109375" customWidth="1"/>
  </cols>
  <sheetData>
    <row r="1" spans="1:37">
      <c r="A1" s="22"/>
      <c r="B1" s="22"/>
      <c r="C1" s="22"/>
      <c r="D1" s="22"/>
      <c r="E1" s="22"/>
      <c r="F1" s="22"/>
      <c r="G1" s="22"/>
      <c r="H1" s="22"/>
      <c r="I1" s="22"/>
      <c r="Y1" s="49" t="s">
        <v>17</v>
      </c>
      <c r="Z1" s="49"/>
      <c r="AA1" s="20">
        <f>C2</f>
        <v>1000</v>
      </c>
      <c r="AB1" s="21"/>
      <c r="AC1" s="22"/>
    </row>
    <row r="2" spans="1:37" ht="15.75">
      <c r="A2" s="61" t="s">
        <v>30</v>
      </c>
      <c r="B2" s="61"/>
      <c r="C2" s="23">
        <v>1000</v>
      </c>
      <c r="D2" s="22"/>
      <c r="E2" s="22"/>
      <c r="F2" s="22"/>
      <c r="G2" s="22"/>
      <c r="H2" s="22"/>
      <c r="I2" s="22"/>
    </row>
    <row r="3" spans="1:37" ht="13.5" thickBot="1">
      <c r="A3" s="22"/>
      <c r="B3" s="22"/>
      <c r="C3" s="22"/>
      <c r="D3" s="22"/>
      <c r="E3" s="22"/>
      <c r="F3" s="22"/>
      <c r="G3" s="22"/>
      <c r="H3" s="22"/>
      <c r="I3" s="22"/>
    </row>
    <row r="4" spans="1:37" ht="16.5" customHeight="1" thickTop="1" thickBot="1">
      <c r="A4" s="50" t="s">
        <v>24</v>
      </c>
      <c r="B4" s="53" t="s">
        <v>9</v>
      </c>
      <c r="C4" s="55"/>
      <c r="D4" s="53" t="s">
        <v>29</v>
      </c>
      <c r="E4" s="55"/>
      <c r="F4" s="53" t="s">
        <v>31</v>
      </c>
      <c r="G4" s="54"/>
      <c r="H4" s="54"/>
      <c r="I4" s="55"/>
      <c r="AE4" s="15" t="s">
        <v>13</v>
      </c>
      <c r="AF4" s="15" t="s">
        <v>14</v>
      </c>
      <c r="AG4" s="19"/>
      <c r="AH4" s="19"/>
      <c r="AI4" s="19"/>
      <c r="AJ4" s="19"/>
      <c r="AK4" s="19"/>
    </row>
    <row r="5" spans="1:37" ht="15.75" customHeight="1" thickBot="1">
      <c r="A5" s="51"/>
      <c r="B5" s="56"/>
      <c r="C5" s="58"/>
      <c r="D5" s="56"/>
      <c r="E5" s="58"/>
      <c r="F5" s="56"/>
      <c r="G5" s="57"/>
      <c r="H5" s="57"/>
      <c r="I5" s="58"/>
      <c r="AE5" s="34" t="s">
        <v>21</v>
      </c>
      <c r="AF5" s="34" t="s">
        <v>18</v>
      </c>
      <c r="AG5" s="37" t="s">
        <v>10</v>
      </c>
      <c r="AH5" s="16" t="s">
        <v>19</v>
      </c>
      <c r="AI5" s="40" t="s">
        <v>20</v>
      </c>
      <c r="AJ5" s="17" t="s">
        <v>28</v>
      </c>
      <c r="AK5" s="40" t="s">
        <v>22</v>
      </c>
    </row>
    <row r="6" spans="1:37" ht="17.25" customHeight="1" thickTop="1" thickBot="1">
      <c r="A6" s="51"/>
      <c r="B6" s="10"/>
      <c r="C6" s="11"/>
      <c r="D6" s="10"/>
      <c r="E6" s="11"/>
      <c r="F6" s="24" t="s">
        <v>27</v>
      </c>
      <c r="G6" s="25">
        <f>SUM(F8:G12)</f>
        <v>139.99698967086204</v>
      </c>
      <c r="H6" s="26" t="s">
        <v>27</v>
      </c>
      <c r="I6" s="27">
        <f>SUM(H8:I12)</f>
        <v>189.99698967086204</v>
      </c>
      <c r="AA6" s="43" t="s">
        <v>9</v>
      </c>
      <c r="AB6" s="44"/>
      <c r="AC6" s="45" t="s">
        <v>23</v>
      </c>
      <c r="AD6" s="46"/>
      <c r="AE6" s="35"/>
      <c r="AF6" s="35"/>
      <c r="AG6" s="38"/>
      <c r="AH6" s="47" t="s">
        <v>15</v>
      </c>
      <c r="AI6" s="41"/>
      <c r="AJ6" s="47" t="s">
        <v>16</v>
      </c>
      <c r="AK6" s="41"/>
    </row>
    <row r="7" spans="1:37" ht="15.75" thickBot="1">
      <c r="A7" s="52"/>
      <c r="B7" s="13" t="s">
        <v>8</v>
      </c>
      <c r="C7" s="13" t="s">
        <v>7</v>
      </c>
      <c r="D7" s="13" t="s">
        <v>6</v>
      </c>
      <c r="E7" s="13" t="s">
        <v>5</v>
      </c>
      <c r="F7" s="59" t="s">
        <v>25</v>
      </c>
      <c r="G7" s="60"/>
      <c r="H7" s="59" t="s">
        <v>26</v>
      </c>
      <c r="I7" s="60"/>
      <c r="AA7" s="2" t="s">
        <v>8</v>
      </c>
      <c r="AB7" s="2" t="s">
        <v>7</v>
      </c>
      <c r="AC7" s="2" t="s">
        <v>11</v>
      </c>
      <c r="AD7" s="14" t="s">
        <v>12</v>
      </c>
      <c r="AE7" s="36"/>
      <c r="AF7" s="36"/>
      <c r="AG7" s="39"/>
      <c r="AH7" s="48"/>
      <c r="AI7" s="42"/>
      <c r="AJ7" s="48"/>
      <c r="AK7" s="42"/>
    </row>
    <row r="8" spans="1:37" ht="15.75" thickBot="1">
      <c r="A8" s="12">
        <v>1</v>
      </c>
      <c r="B8" s="8">
        <f t="shared" ref="B8:E12" si="0">AA8</f>
        <v>5.1645689908948653E-5</v>
      </c>
      <c r="C8" s="8">
        <f t="shared" si="0"/>
        <v>100</v>
      </c>
      <c r="D8" s="9">
        <f t="shared" si="0"/>
        <v>25</v>
      </c>
      <c r="E8" s="9">
        <f t="shared" si="0"/>
        <v>30</v>
      </c>
      <c r="F8" s="32">
        <f t="shared" ref="F8:F12" si="1">IF(AE8&gt;0,AE8, 0)</f>
        <v>24.999987088577523</v>
      </c>
      <c r="G8" s="33"/>
      <c r="H8" s="32">
        <f t="shared" ref="H8:H12" si="2">IF(AF8&gt;0,AF8, 0)</f>
        <v>29.999984506293025</v>
      </c>
      <c r="I8" s="33"/>
      <c r="Z8" s="1" t="s">
        <v>0</v>
      </c>
      <c r="AA8" s="3">
        <v>5.1645689908948653E-5</v>
      </c>
      <c r="AB8" s="4">
        <v>100</v>
      </c>
      <c r="AC8" s="4">
        <v>25</v>
      </c>
      <c r="AD8" s="4">
        <v>30</v>
      </c>
      <c r="AE8" s="28">
        <f>IF($AA$1&gt;=AG8, AH8,AI8)</f>
        <v>24.999987088577523</v>
      </c>
      <c r="AF8" s="29">
        <f>IF($AA$1&gt;=AG8, AJ8,AK8)</f>
        <v>29.999984506293025</v>
      </c>
      <c r="AG8" s="18">
        <f>AB8-AA8</f>
        <v>99.999948354310092</v>
      </c>
      <c r="AH8" s="30">
        <f t="shared" ref="AH8:AH12" si="3">$AG8*AC8/100</f>
        <v>24.999987088577523</v>
      </c>
      <c r="AI8" s="18">
        <f>$AA$1*AC8/100</f>
        <v>250</v>
      </c>
      <c r="AJ8" s="31">
        <f t="shared" ref="AJ8:AJ12" si="4">$AG8*AD8/100</f>
        <v>29.999984506293025</v>
      </c>
      <c r="AK8" s="18">
        <f>$AA$1*AD8/100</f>
        <v>300</v>
      </c>
    </row>
    <row r="9" spans="1:37" ht="15.75" thickBot="1">
      <c r="A9" s="5">
        <v>2</v>
      </c>
      <c r="B9" s="6">
        <f t="shared" si="0"/>
        <v>100.01</v>
      </c>
      <c r="C9" s="6">
        <f t="shared" si="0"/>
        <v>200</v>
      </c>
      <c r="D9" s="7">
        <f t="shared" si="0"/>
        <v>20</v>
      </c>
      <c r="E9" s="7">
        <f t="shared" si="0"/>
        <v>25</v>
      </c>
      <c r="F9" s="32">
        <f t="shared" si="1"/>
        <v>19.998000000000001</v>
      </c>
      <c r="G9" s="33"/>
      <c r="H9" s="32">
        <f t="shared" si="2"/>
        <v>24.997499999999999</v>
      </c>
      <c r="I9" s="33"/>
      <c r="Z9" s="1" t="s">
        <v>1</v>
      </c>
      <c r="AA9" s="4">
        <v>100.01</v>
      </c>
      <c r="AB9" s="4">
        <v>200</v>
      </c>
      <c r="AC9" s="4">
        <v>20</v>
      </c>
      <c r="AD9" s="4">
        <v>25</v>
      </c>
      <c r="AE9" s="28">
        <f>IF($AA$1&gt;=AG8+AG9, AH9,AI9)</f>
        <v>19.998000000000001</v>
      </c>
      <c r="AF9" s="29">
        <f>IF($AA$1&gt;=AG8+AG9, AJ9,AK9)</f>
        <v>24.997499999999999</v>
      </c>
      <c r="AG9" s="18">
        <f t="shared" ref="AG9:AG12" si="5">AB9-AA9</f>
        <v>99.99</v>
      </c>
      <c r="AH9" s="30">
        <f t="shared" si="3"/>
        <v>19.998000000000001</v>
      </c>
      <c r="AI9" s="18">
        <f>($AA$1-AG8)*AC9/100</f>
        <v>180.00001032913798</v>
      </c>
      <c r="AJ9" s="31">
        <f t="shared" si="4"/>
        <v>24.997499999999999</v>
      </c>
      <c r="AK9" s="18">
        <f>($AA$1-AG8)*AD9/100</f>
        <v>225.00001291142249</v>
      </c>
    </row>
    <row r="10" spans="1:37" ht="15.75" thickBot="1">
      <c r="A10" s="5">
        <v>3</v>
      </c>
      <c r="B10" s="6">
        <f t="shared" si="0"/>
        <v>200.01</v>
      </c>
      <c r="C10" s="6">
        <f t="shared" si="0"/>
        <v>500</v>
      </c>
      <c r="D10" s="7">
        <f t="shared" si="0"/>
        <v>15</v>
      </c>
      <c r="E10" s="7">
        <f t="shared" si="0"/>
        <v>20</v>
      </c>
      <c r="F10" s="32">
        <f t="shared" si="1"/>
        <v>44.998500000000007</v>
      </c>
      <c r="G10" s="33"/>
      <c r="H10" s="32">
        <f t="shared" si="2"/>
        <v>59.998000000000005</v>
      </c>
      <c r="I10" s="33"/>
      <c r="Z10" s="1" t="s">
        <v>2</v>
      </c>
      <c r="AA10" s="4">
        <v>200.01</v>
      </c>
      <c r="AB10" s="4">
        <v>500</v>
      </c>
      <c r="AC10" s="4">
        <v>15</v>
      </c>
      <c r="AD10" s="4">
        <v>20</v>
      </c>
      <c r="AE10" s="28">
        <f>IF($AA$1&gt;=AG8+AG9+AG10, AH10,AI10)</f>
        <v>44.998500000000007</v>
      </c>
      <c r="AF10" s="29">
        <f>IF($AA$1&gt;=AG8+AG9+AG10, AJ10,AK10)</f>
        <v>59.998000000000005</v>
      </c>
      <c r="AG10" s="18">
        <f t="shared" si="5"/>
        <v>299.99</v>
      </c>
      <c r="AH10" s="30">
        <f t="shared" si="3"/>
        <v>44.998500000000007</v>
      </c>
      <c r="AI10" s="18">
        <f>($AA$1-SUM(AG8:AG9))*AC10/100</f>
        <v>120.00150774685349</v>
      </c>
      <c r="AJ10" s="31">
        <f t="shared" si="4"/>
        <v>59.998000000000005</v>
      </c>
      <c r="AK10" s="18">
        <f>($AA$1-SUM(AG8:AG9))*AD10/100</f>
        <v>160.00201032913799</v>
      </c>
    </row>
    <row r="11" spans="1:37" ht="15.75" thickBot="1">
      <c r="A11" s="5">
        <v>4</v>
      </c>
      <c r="B11" s="6">
        <f t="shared" si="0"/>
        <v>500.01</v>
      </c>
      <c r="C11" s="6">
        <f t="shared" si="0"/>
        <v>1000</v>
      </c>
      <c r="D11" s="7">
        <f t="shared" si="0"/>
        <v>10</v>
      </c>
      <c r="E11" s="7">
        <f t="shared" si="0"/>
        <v>15</v>
      </c>
      <c r="F11" s="32">
        <f t="shared" si="1"/>
        <v>49.998999999999995</v>
      </c>
      <c r="G11" s="33"/>
      <c r="H11" s="32">
        <f t="shared" si="2"/>
        <v>74.998500000000007</v>
      </c>
      <c r="I11" s="33"/>
      <c r="Z11" s="1" t="s">
        <v>3</v>
      </c>
      <c r="AA11" s="4">
        <v>500.01</v>
      </c>
      <c r="AB11" s="4">
        <v>1000</v>
      </c>
      <c r="AC11" s="4">
        <v>10</v>
      </c>
      <c r="AD11" s="4">
        <v>15</v>
      </c>
      <c r="AE11" s="28">
        <f>IF($AA$1&gt;=AG8+AG9+AG10+AG11, AH11,AI11)</f>
        <v>49.998999999999995</v>
      </c>
      <c r="AF11" s="29">
        <f>IF($AA$1&gt;=AG8+AG9+AG10+AG11, AJ11,AK11)</f>
        <v>74.998500000000007</v>
      </c>
      <c r="AG11" s="18">
        <f t="shared" si="5"/>
        <v>499.99</v>
      </c>
      <c r="AH11" s="30">
        <f t="shared" si="3"/>
        <v>49.998999999999995</v>
      </c>
      <c r="AI11" s="18">
        <f>($AA$1-SUM(AG8:AG10))*AC11/100</f>
        <v>50.002005164568992</v>
      </c>
      <c r="AJ11" s="31">
        <f t="shared" si="4"/>
        <v>74.998500000000007</v>
      </c>
      <c r="AK11" s="18">
        <f>($AA$1-SUM(AG8:AG10))*AD11/100</f>
        <v>75.003007746853484</v>
      </c>
    </row>
    <row r="12" spans="1:37" ht="15.75" thickBot="1">
      <c r="A12" s="5">
        <v>5</v>
      </c>
      <c r="B12" s="6">
        <f t="shared" si="0"/>
        <v>1000.01</v>
      </c>
      <c r="C12" s="6">
        <f t="shared" si="0"/>
        <v>5000</v>
      </c>
      <c r="D12" s="7">
        <f t="shared" si="0"/>
        <v>5</v>
      </c>
      <c r="E12" s="7">
        <f t="shared" si="0"/>
        <v>10</v>
      </c>
      <c r="F12" s="32">
        <f t="shared" si="1"/>
        <v>1.5025822844961568E-3</v>
      </c>
      <c r="G12" s="33"/>
      <c r="H12" s="32">
        <f t="shared" si="2"/>
        <v>3.0051645689923136E-3</v>
      </c>
      <c r="I12" s="33"/>
      <c r="Z12" s="1" t="s">
        <v>4</v>
      </c>
      <c r="AA12" s="4">
        <v>1000.01</v>
      </c>
      <c r="AB12" s="4">
        <v>5000</v>
      </c>
      <c r="AC12" s="4">
        <v>5</v>
      </c>
      <c r="AD12" s="4">
        <v>10</v>
      </c>
      <c r="AE12" s="28">
        <f>IF($AA$1&gt;=AG8+AG9+AG10+AG11+AG12,AH12,AI12)</f>
        <v>1.5025822844961568E-3</v>
      </c>
      <c r="AF12" s="29">
        <f>IF($AA$1&gt;=AG8+AG9+AG10+AG11+AG12,AJ12,AK12)</f>
        <v>3.0051645689923136E-3</v>
      </c>
      <c r="AG12" s="18">
        <f t="shared" si="5"/>
        <v>3999.99</v>
      </c>
      <c r="AH12" s="30">
        <f t="shared" si="3"/>
        <v>199.99949999999998</v>
      </c>
      <c r="AI12" s="18">
        <f>($AA$1-SUM(AG8:AG11))*AC12/100</f>
        <v>1.5025822844961568E-3</v>
      </c>
      <c r="AJ12" s="31">
        <f t="shared" si="4"/>
        <v>399.99899999999997</v>
      </c>
      <c r="AK12" s="18">
        <f>($AA$1-SUM(AG8:AG11))*AD12/100</f>
        <v>3.0051645689923136E-3</v>
      </c>
    </row>
  </sheetData>
  <mergeCells count="27">
    <mergeCell ref="Y1:Z1"/>
    <mergeCell ref="A4:A7"/>
    <mergeCell ref="F4:I5"/>
    <mergeCell ref="F7:G7"/>
    <mergeCell ref="H7:I7"/>
    <mergeCell ref="B4:C5"/>
    <mergeCell ref="D4:E5"/>
    <mergeCell ref="A2:B2"/>
    <mergeCell ref="AF5:AF7"/>
    <mergeCell ref="AG5:AG7"/>
    <mergeCell ref="AI5:AI7"/>
    <mergeCell ref="AK5:AK7"/>
    <mergeCell ref="AA6:AB6"/>
    <mergeCell ref="AC6:AD6"/>
    <mergeCell ref="AH6:AH7"/>
    <mergeCell ref="AJ6:AJ7"/>
    <mergeCell ref="AE5:AE7"/>
    <mergeCell ref="F11:G11"/>
    <mergeCell ref="H11:I11"/>
    <mergeCell ref="F12:G12"/>
    <mergeCell ref="H12:I12"/>
    <mergeCell ref="F8:G8"/>
    <mergeCell ref="H8:I8"/>
    <mergeCell ref="F9:G9"/>
    <mergeCell ref="H9:I9"/>
    <mergeCell ref="F10:G10"/>
    <mergeCell ref="H10:I10"/>
  </mergeCells>
  <printOptions gridLines="1" gridLinesSet="0"/>
  <pageMargins left="0.75" right="0.75" top="1" bottom="1" header="0.5" footer="0.5"/>
  <pageSetup paperSize="9" orientation="portrait" horizontalDpi="1200" verticalDpi="1200" r:id="rId1"/>
  <headerFooter alignWithMargins="0">
    <oddHeader>&amp;A</oddHeader>
    <oddFooter>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5" sqref="D5"/>
    </sheetView>
  </sheetViews>
  <sheetFormatPr defaultRowHeight="15"/>
  <cols>
    <col min="1" max="16384" width="9.140625" style="62"/>
  </cols>
  <sheetData/>
  <phoneticPr fontId="0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Calcolo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Foglio14</vt:lpstr>
      <vt:lpstr>Foglio15</vt:lpstr>
      <vt:lpstr>Foglio16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Di Meo</dc:creator>
  <cp:lastModifiedBy>Di Meo A</cp:lastModifiedBy>
  <cp:lastPrinted>2010-12-12T10:59:40Z</cp:lastPrinted>
  <dcterms:created xsi:type="dcterms:W3CDTF">1998-03-26T17:56:10Z</dcterms:created>
  <dcterms:modified xsi:type="dcterms:W3CDTF">2011-06-02T16:00:23Z</dcterms:modified>
</cp:coreProperties>
</file>